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包装设计\阿尔法项目\供应商设计方案\华为\"/>
    </mc:Choice>
  </mc:AlternateContent>
  <xr:revisionPtr revIDLastSave="0" documentId="13_ncr:1_{6032F715-C6CA-4195-85F1-16B02E0D2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包装构成及参数" sheetId="4" r:id="rId1"/>
    <sheet name="案一" sheetId="5" r:id="rId2"/>
    <sheet name="案二" sheetId="7" r:id="rId3"/>
    <sheet name="案三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4" l="1"/>
  <c r="O19" i="4" l="1"/>
  <c r="O4" i="4" l="1"/>
  <c r="N4" i="4"/>
  <c r="C22" i="4" l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9" i="4"/>
  <c r="C10" i="4" s="1"/>
  <c r="C11" i="4" s="1"/>
  <c r="C12" i="4" s="1"/>
  <c r="C13" i="4" s="1"/>
  <c r="C14" i="4" s="1"/>
  <c r="C15" i="4" s="1"/>
  <c r="C16" i="4" s="1"/>
  <c r="C17" i="4" s="1"/>
  <c r="C18" i="4" s="1"/>
  <c r="C35" i="4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21" i="4" l="1"/>
  <c r="O34" i="4" l="1"/>
  <c r="N34" i="4"/>
  <c r="C6" i="4" l="1"/>
  <c r="C7" i="4" s="1"/>
  <c r="C8" i="4" s="1"/>
</calcChain>
</file>

<file path=xl/sharedStrings.xml><?xml version="1.0" encoding="utf-8"?>
<sst xmlns="http://schemas.openxmlformats.org/spreadsheetml/2006/main" count="130" uniqueCount="87">
  <si>
    <t>名称</t>
    <phoneticPr fontId="2" type="noConversion"/>
  </si>
  <si>
    <t>材料</t>
    <phoneticPr fontId="2" type="noConversion"/>
  </si>
  <si>
    <t>长</t>
    <phoneticPr fontId="2" type="noConversion"/>
  </si>
  <si>
    <t>宽</t>
    <phoneticPr fontId="2" type="noConversion"/>
  </si>
  <si>
    <t>厚</t>
    <phoneticPr fontId="2" type="noConversion"/>
  </si>
  <si>
    <t>左发泡材</t>
    <phoneticPr fontId="2" type="noConversion"/>
  </si>
  <si>
    <t>右发泡材</t>
    <phoneticPr fontId="2" type="noConversion"/>
  </si>
  <si>
    <t>用料尺寸（mm）</t>
    <phoneticPr fontId="2" type="noConversion"/>
  </si>
  <si>
    <t>重量（g）</t>
    <phoneticPr fontId="2" type="noConversion"/>
  </si>
  <si>
    <t>总价</t>
    <phoneticPr fontId="2" type="noConversion"/>
  </si>
  <si>
    <t>参考价</t>
    <phoneticPr fontId="2" type="noConversion"/>
  </si>
  <si>
    <t>单价</t>
    <phoneticPr fontId="2" type="noConversion"/>
  </si>
  <si>
    <t>合计</t>
    <phoneticPr fontId="2" type="noConversion"/>
  </si>
  <si>
    <t>方案</t>
    <phoneticPr fontId="2" type="noConversion"/>
  </si>
  <si>
    <t>印刷</t>
    <phoneticPr fontId="2" type="noConversion"/>
  </si>
  <si>
    <t>胶印+4C印刷</t>
    <phoneticPr fontId="2" type="noConversion"/>
  </si>
  <si>
    <t>用量
（pcs/台）</t>
    <phoneticPr fontId="2" type="noConversion"/>
  </si>
  <si>
    <t>备考</t>
    <phoneticPr fontId="2" type="noConversion"/>
  </si>
  <si>
    <t>水印+单色</t>
    <phoneticPr fontId="2" type="noConversion"/>
  </si>
  <si>
    <t>彩印</t>
    <phoneticPr fontId="2" type="noConversion"/>
  </si>
  <si>
    <t>水印</t>
    <phoneticPr fontId="2" type="noConversion"/>
  </si>
  <si>
    <t>No.</t>
    <phoneticPr fontId="2" type="noConversion"/>
  </si>
  <si>
    <t>装箱清单</t>
  </si>
  <si>
    <t>安全信息页</t>
  </si>
  <si>
    <t>保修卡</t>
  </si>
  <si>
    <t>快速安装指南</t>
  </si>
  <si>
    <t>胶印+覆膜+4C1专</t>
    <phoneticPr fontId="2" type="noConversion"/>
  </si>
  <si>
    <t>EPS 密度20KG（50倍）</t>
  </si>
  <si>
    <t>450+150</t>
  </si>
  <si>
    <t>450+150</t>
    <phoneticPr fontId="2" type="noConversion"/>
  </si>
  <si>
    <t>覆亚膜+胶印1C</t>
    <phoneticPr fontId="2" type="noConversion"/>
  </si>
  <si>
    <t>A5 70g书纸</t>
  </si>
  <si>
    <t>1C单面印刷</t>
  </si>
  <si>
    <t>A3 80g书纸</t>
  </si>
  <si>
    <t>1C正反面印刷</t>
  </si>
  <si>
    <t>A4 70g书纸</t>
  </si>
  <si>
    <t>A3 100g书纸</t>
  </si>
  <si>
    <t>附件塑料袋（PLA）</t>
    <phoneticPr fontId="2" type="noConversion"/>
  </si>
  <si>
    <t>PLA</t>
    <phoneticPr fontId="2" type="noConversion"/>
  </si>
  <si>
    <t>塑料袋</t>
    <phoneticPr fontId="2" type="noConversion"/>
  </si>
  <si>
    <t>0.04mm PE</t>
  </si>
  <si>
    <t>装箱清单</t>
    <phoneticPr fontId="2" type="noConversion"/>
  </si>
  <si>
    <t>A5 70g书纸</t>
    <phoneticPr fontId="2" type="noConversion"/>
  </si>
  <si>
    <t>1C单面印刷</t>
    <phoneticPr fontId="2" type="noConversion"/>
  </si>
  <si>
    <t>安全信息页</t>
    <phoneticPr fontId="2" type="noConversion"/>
  </si>
  <si>
    <t>A3 80g书纸</t>
    <phoneticPr fontId="2" type="noConversion"/>
  </si>
  <si>
    <t>1C正反面印刷</t>
    <phoneticPr fontId="2" type="noConversion"/>
  </si>
  <si>
    <t>保修卡</t>
    <phoneticPr fontId="2" type="noConversion"/>
  </si>
  <si>
    <t>A4 70g书纸</t>
    <phoneticPr fontId="2" type="noConversion"/>
  </si>
  <si>
    <t>快速安装指南</t>
    <phoneticPr fontId="2" type="noConversion"/>
  </si>
  <si>
    <t>A3 100g书纸</t>
    <phoneticPr fontId="2" type="noConversion"/>
  </si>
  <si>
    <t>打印机袋子</t>
  </si>
  <si>
    <t>0.027mm HDPE</t>
    <phoneticPr fontId="2" type="noConversion"/>
  </si>
  <si>
    <t>水印+1C印刷</t>
    <phoneticPr fontId="2" type="noConversion"/>
  </si>
  <si>
    <t>塑料提手</t>
    <phoneticPr fontId="2" type="noConversion"/>
  </si>
  <si>
    <t>模具费：35000元</t>
    <phoneticPr fontId="2" type="noConversion"/>
  </si>
  <si>
    <r>
      <rPr>
        <b/>
        <sz val="11"/>
        <color rgb="FFFF0000"/>
        <rFont val="Yu Gothic"/>
        <family val="2"/>
        <charset val="128"/>
      </rPr>
      <t>※</t>
    </r>
    <r>
      <rPr>
        <b/>
        <sz val="11"/>
        <color rgb="FFFF0000"/>
        <rFont val="宋体"/>
        <family val="2"/>
        <charset val="134"/>
      </rPr>
      <t>以上方案未含CD-ROM</t>
    </r>
    <phoneticPr fontId="2" type="noConversion"/>
  </si>
  <si>
    <t xml:space="preserve">外装箱(彩箱) </t>
    <phoneticPr fontId="2" type="noConversion"/>
  </si>
  <si>
    <t>外装箱（水印）</t>
    <phoneticPr fontId="2" type="noConversion"/>
  </si>
  <si>
    <t xml:space="preserve">EPS </t>
    <phoneticPr fontId="2" type="noConversion"/>
  </si>
  <si>
    <t xml:space="preserve">HDPE </t>
    <phoneticPr fontId="2" type="noConversion"/>
  </si>
  <si>
    <t>A4纸保护卡</t>
    <phoneticPr fontId="2" type="noConversion"/>
  </si>
  <si>
    <t>电源线配套盒（白卡）</t>
    <phoneticPr fontId="2" type="noConversion"/>
  </si>
  <si>
    <t>电源线配套盒（牛卡）</t>
    <phoneticPr fontId="2" type="noConversion"/>
  </si>
  <si>
    <t>下发泡材</t>
    <phoneticPr fontId="2" type="noConversion"/>
  </si>
  <si>
    <t>上发泡材</t>
    <phoneticPr fontId="2" type="noConversion"/>
  </si>
  <si>
    <t>打印机袋</t>
    <phoneticPr fontId="2" type="noConversion"/>
  </si>
  <si>
    <t>A4纸 30页装</t>
    <phoneticPr fontId="2" type="noConversion"/>
  </si>
  <si>
    <t>外装箱(彩箱) +覆膜</t>
    <phoneticPr fontId="2" type="noConversion"/>
  </si>
  <si>
    <t>外装箱(彩箱)+覆膜</t>
    <phoneticPr fontId="2" type="noConversion"/>
  </si>
  <si>
    <t>方案一
左右EPS</t>
    <phoneticPr fontId="2" type="noConversion"/>
  </si>
  <si>
    <t>方案二
左右EPS
带提手</t>
    <phoneticPr fontId="2" type="noConversion"/>
  </si>
  <si>
    <t>方案三
EPS上下
全包</t>
    <phoneticPr fontId="2" type="noConversion"/>
  </si>
  <si>
    <t>方案说明（5-28开会对齐）</t>
    <phoneticPr fontId="2" type="noConversion"/>
  </si>
  <si>
    <t>BC坑（230/140/230/140/230g）</t>
    <phoneticPr fontId="2" type="noConversion"/>
  </si>
  <si>
    <t>A4 70g书纸+OPP自封袋t=0.04</t>
    <phoneticPr fontId="2" type="noConversion"/>
  </si>
  <si>
    <t>337牛卡</t>
  </si>
  <si>
    <t>337牛卡</t>
    <phoneticPr fontId="2" type="noConversion"/>
  </si>
  <si>
    <t>190/140/190g， 坑型：E</t>
    <phoneticPr fontId="2" type="noConversion"/>
  </si>
  <si>
    <t>350灰底白卡</t>
    <phoneticPr fontId="2" type="noConversion"/>
  </si>
  <si>
    <t>BC坑（250/140/175/140/250）</t>
  </si>
  <si>
    <t>BC坑（250/140/175/140/250）</t>
    <phoneticPr fontId="2" type="noConversion"/>
  </si>
  <si>
    <t>BC坑（300g粉灰/140/175/140/250）</t>
    <phoneticPr fontId="2" type="noConversion"/>
  </si>
  <si>
    <t>BC坑（300g粉灰/140/230/140/白卡200）</t>
    <phoneticPr fontId="2" type="noConversion"/>
  </si>
  <si>
    <t>BC坑（300g粉灰/140/175/140/白卡200）</t>
    <phoneticPr fontId="2" type="noConversion"/>
  </si>
  <si>
    <t>300G/140/170g， 坑型：WE</t>
    <phoneticPr fontId="2" type="noConversion"/>
  </si>
  <si>
    <r>
      <t xml:space="preserve">PE/PET  </t>
    </r>
    <r>
      <rPr>
        <sz val="11"/>
        <color rgb="FFFF0000"/>
        <rFont val="宋体"/>
        <family val="3"/>
        <charset val="134"/>
        <scheme val="minor"/>
      </rPr>
      <t>提手：158*19MM；底片：158*33MM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</si>
</sst>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b/>
      <sz val="11"/>
      <color rgb="FFFF0000"/>
      <name val="宋体"/>
      <family val="2"/>
      <charset val="128"/>
    </font>
    <font>
      <b/>
      <sz val="11"/>
      <color rgb="FFFF0000"/>
      <name val="Yu Gothic"/>
      <family val="2"/>
      <charset val="128"/>
    </font>
    <font>
      <b/>
      <sz val="11"/>
      <color rgb="FFFF0000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0" fillId="0" borderId="8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6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1" xfId="0" applyFont="1" applyBorder="1">
      <alignment vertical="center"/>
    </xf>
    <xf numFmtId="0" fontId="7" fillId="0" borderId="21" xfId="0" applyFont="1" applyBorder="1">
      <alignment vertical="center"/>
    </xf>
    <xf numFmtId="0" fontId="0" fillId="0" borderId="21" xfId="0" applyBorder="1">
      <alignment vertical="center"/>
    </xf>
    <xf numFmtId="0" fontId="4" fillId="0" borderId="24" xfId="0" applyFont="1" applyBorder="1">
      <alignment vertical="center"/>
    </xf>
    <xf numFmtId="0" fontId="1" fillId="0" borderId="1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134471</xdr:colOff>
      <xdr:row>34</xdr:row>
      <xdr:rowOff>177171</xdr:rowOff>
    </xdr:from>
    <xdr:to>
      <xdr:col>19</xdr:col>
      <xdr:colOff>968189</xdr:colOff>
      <xdr:row>42</xdr:row>
      <xdr:rowOff>154948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02C6F8C-0DA5-406D-818C-872F87B27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54471" y="6317995"/>
          <a:ext cx="4276165" cy="1412129"/>
        </a:xfrm>
        <a:prstGeom prst="rect">
          <a:avLst/>
        </a:prstGeom>
      </xdr:spPr>
    </xdr:pic>
    <xdr:clientData/>
  </xdr:twoCellAnchor>
  <xdr:twoCellAnchor editAs="oneCell">
    <xdr:from>
      <xdr:col>16</xdr:col>
      <xdr:colOff>197225</xdr:colOff>
      <xdr:row>21</xdr:row>
      <xdr:rowOff>8965</xdr:rowOff>
    </xdr:from>
    <xdr:to>
      <xdr:col>19</xdr:col>
      <xdr:colOff>1048872</xdr:colOff>
      <xdr:row>28</xdr:row>
      <xdr:rowOff>116542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CFB9CDF-BFCB-41E9-8F5D-15D078F4E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17225" y="3801036"/>
          <a:ext cx="4294094" cy="1362635"/>
        </a:xfrm>
        <a:prstGeom prst="rect">
          <a:avLst/>
        </a:prstGeom>
      </xdr:spPr>
    </xdr:pic>
    <xdr:clientData/>
  </xdr:twoCellAnchor>
  <xdr:twoCellAnchor editAs="oneCell">
    <xdr:from>
      <xdr:col>16</xdr:col>
      <xdr:colOff>134470</xdr:colOff>
      <xdr:row>5</xdr:row>
      <xdr:rowOff>170329</xdr:rowOff>
    </xdr:from>
    <xdr:to>
      <xdr:col>19</xdr:col>
      <xdr:colOff>959224</xdr:colOff>
      <xdr:row>14</xdr:row>
      <xdr:rowOff>107577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29521B8B-B8A4-4789-B28A-F83C5BA50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54470" y="1075764"/>
          <a:ext cx="4267201" cy="1550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18</xdr:row>
      <xdr:rowOff>22860</xdr:rowOff>
    </xdr:from>
    <xdr:to>
      <xdr:col>4</xdr:col>
      <xdr:colOff>366208</xdr:colOff>
      <xdr:row>29</xdr:row>
      <xdr:rowOff>113857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4850787-1EB7-4B80-B270-5662AD03E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314700"/>
          <a:ext cx="2537908" cy="210267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53341</xdr:colOff>
      <xdr:row>0</xdr:row>
      <xdr:rowOff>0</xdr:rowOff>
    </xdr:from>
    <xdr:to>
      <xdr:col>10</xdr:col>
      <xdr:colOff>205741</xdr:colOff>
      <xdr:row>17</xdr:row>
      <xdr:rowOff>129341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6E51786-9C75-4114-987E-B05E706B8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1" y="0"/>
          <a:ext cx="6248400" cy="3238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15</xdr:row>
      <xdr:rowOff>160020</xdr:rowOff>
    </xdr:from>
    <xdr:to>
      <xdr:col>7</xdr:col>
      <xdr:colOff>38548</xdr:colOff>
      <xdr:row>28</xdr:row>
      <xdr:rowOff>74654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4C910FF-0BDA-485C-8201-61A1A90AE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240" y="2903220"/>
          <a:ext cx="2766508" cy="2292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99060</xdr:rowOff>
    </xdr:from>
    <xdr:to>
      <xdr:col>8</xdr:col>
      <xdr:colOff>83820</xdr:colOff>
      <xdr:row>15</xdr:row>
      <xdr:rowOff>21352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6DEBEC41-2853-4046-8BB3-1A5C5F38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"/>
          <a:ext cx="4960620" cy="2482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106680</xdr:colOff>
      <xdr:row>2</xdr:row>
      <xdr:rowOff>30480</xdr:rowOff>
    </xdr:from>
    <xdr:to>
      <xdr:col>11</xdr:col>
      <xdr:colOff>70374</xdr:colOff>
      <xdr:row>13</xdr:row>
      <xdr:rowOff>56695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5638B07-C7AA-45C1-B134-261C0DF6B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83480" y="396240"/>
          <a:ext cx="1792494" cy="2037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108474</xdr:colOff>
      <xdr:row>17</xdr:row>
      <xdr:rowOff>103095</xdr:rowOff>
    </xdr:from>
    <xdr:to>
      <xdr:col>4</xdr:col>
      <xdr:colOff>513866</xdr:colOff>
      <xdr:row>33</xdr:row>
      <xdr:rowOff>159528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FC5A778-F98E-49B3-8766-76B1366DE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74" y="3151095"/>
          <a:ext cx="2843792" cy="2925139"/>
        </a:xfrm>
        <a:prstGeom prst="rect">
          <a:avLst/>
        </a:prstGeom>
      </xdr:spPr>
    </xdr:pic>
    <xdr:clientData/>
  </xdr:twoCellAnchor>
  <xdr:twoCellAnchor editAs="oneCell">
    <xdr:from>
      <xdr:col>5</xdr:col>
      <xdr:colOff>39894</xdr:colOff>
      <xdr:row>17</xdr:row>
      <xdr:rowOff>99857</xdr:rowOff>
    </xdr:from>
    <xdr:to>
      <xdr:col>10</xdr:col>
      <xdr:colOff>154194</xdr:colOff>
      <xdr:row>32</xdr:row>
      <xdr:rowOff>148203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32C7274-0AE8-4168-88ED-8312E225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87894" y="3147857"/>
          <a:ext cx="3162300" cy="273775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</xdr:rowOff>
    </xdr:from>
    <xdr:to>
      <xdr:col>8</xdr:col>
      <xdr:colOff>236220</xdr:colOff>
      <xdr:row>13</xdr:row>
      <xdr:rowOff>151789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C634BC20-2C0A-4D99-AC74-68FE5BC0C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"/>
          <a:ext cx="4960620" cy="2529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17929</xdr:colOff>
      <xdr:row>0</xdr:row>
      <xdr:rowOff>26894</xdr:rowOff>
    </xdr:from>
    <xdr:to>
      <xdr:col>13</xdr:col>
      <xdr:colOff>17929</xdr:colOff>
      <xdr:row>15</xdr:row>
      <xdr:rowOff>109711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C561F39-C41B-4CD7-8465-592BF618F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04329" y="26894"/>
          <a:ext cx="2438400" cy="277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showGridLines="0" tabSelected="1" zoomScale="85" zoomScaleNormal="85" workbookViewId="0">
      <pane xSplit="5" ySplit="3" topLeftCell="F7" activePane="bottomRight" state="frozen"/>
      <selection pane="topRight" activeCell="F1" sqref="F1"/>
      <selection pane="bottomLeft" activeCell="A4" sqref="A4"/>
      <selection pane="bottomRight" activeCell="F14" sqref="F14"/>
    </sheetView>
  </sheetViews>
  <sheetFormatPr defaultRowHeight="14.4" outlineLevelCol="1" x14ac:dyDescent="0.25"/>
  <cols>
    <col min="2" max="2" width="11.6640625" bestFit="1" customWidth="1"/>
    <col min="3" max="3" width="5.33203125" bestFit="1" customWidth="1"/>
    <col min="4" max="4" width="35.44140625" bestFit="1" customWidth="1"/>
    <col min="5" max="5" width="12.5546875" bestFit="1" customWidth="1"/>
    <col min="6" max="6" width="42.33203125" bestFit="1" customWidth="1" outlineLevel="1"/>
    <col min="7" max="7" width="17.109375" customWidth="1" outlineLevel="1"/>
    <col min="8" max="10" width="8.88671875" customWidth="1" outlineLevel="1"/>
    <col min="11" max="11" width="10.5546875" customWidth="1" outlineLevel="1"/>
    <col min="12" max="12" width="9.88671875" bestFit="1" customWidth="1"/>
    <col min="13" max="13" width="9.5546875" customWidth="1"/>
    <col min="16" max="16" width="30.6640625" hidden="1" customWidth="1" outlineLevel="1"/>
    <col min="17" max="17" width="16.77734375" customWidth="1" collapsed="1"/>
    <col min="18" max="20" width="16.77734375" customWidth="1"/>
  </cols>
  <sheetData>
    <row r="1" spans="2:20" ht="15" thickBot="1" x14ac:dyDescent="0.3">
      <c r="N1" s="5"/>
      <c r="O1" s="4"/>
    </row>
    <row r="2" spans="2:20" x14ac:dyDescent="0.25">
      <c r="B2" s="75" t="s">
        <v>13</v>
      </c>
      <c r="C2" s="83" t="s">
        <v>21</v>
      </c>
      <c r="D2" s="77" t="s">
        <v>0</v>
      </c>
      <c r="E2" s="79" t="s">
        <v>16</v>
      </c>
      <c r="F2" s="77" t="s">
        <v>1</v>
      </c>
      <c r="G2" s="83" t="s">
        <v>14</v>
      </c>
      <c r="H2" s="77" t="s">
        <v>7</v>
      </c>
      <c r="I2" s="77"/>
      <c r="J2" s="77"/>
      <c r="K2" s="77" t="s">
        <v>8</v>
      </c>
      <c r="L2" s="85" t="s">
        <v>10</v>
      </c>
      <c r="M2" s="85"/>
      <c r="N2" s="77" t="s">
        <v>9</v>
      </c>
      <c r="O2" s="82"/>
      <c r="P2" s="80" t="s">
        <v>17</v>
      </c>
      <c r="Q2" s="70" t="s">
        <v>73</v>
      </c>
      <c r="R2" s="70"/>
      <c r="S2" s="70"/>
      <c r="T2" s="71"/>
    </row>
    <row r="3" spans="2:20" x14ac:dyDescent="0.25">
      <c r="B3" s="76"/>
      <c r="C3" s="84"/>
      <c r="D3" s="78"/>
      <c r="E3" s="78"/>
      <c r="F3" s="78"/>
      <c r="G3" s="84"/>
      <c r="H3" s="28" t="s">
        <v>2</v>
      </c>
      <c r="I3" s="28" t="s">
        <v>3</v>
      </c>
      <c r="J3" s="28" t="s">
        <v>4</v>
      </c>
      <c r="K3" s="78"/>
      <c r="L3" s="45" t="s">
        <v>11</v>
      </c>
      <c r="M3" s="45" t="s">
        <v>12</v>
      </c>
      <c r="N3" s="28" t="s">
        <v>19</v>
      </c>
      <c r="O3" s="17" t="s">
        <v>20</v>
      </c>
      <c r="P3" s="81"/>
      <c r="Q3" s="72"/>
      <c r="R3" s="72"/>
      <c r="S3" s="72"/>
      <c r="T3" s="73"/>
    </row>
    <row r="4" spans="2:20" ht="14.4" customHeight="1" x14ac:dyDescent="0.25">
      <c r="B4" s="62" t="s">
        <v>72</v>
      </c>
      <c r="C4" s="18">
        <v>1</v>
      </c>
      <c r="D4" s="24" t="s">
        <v>68</v>
      </c>
      <c r="E4" s="7">
        <v>1</v>
      </c>
      <c r="F4" s="6" t="s">
        <v>83</v>
      </c>
      <c r="G4" s="6" t="s">
        <v>26</v>
      </c>
      <c r="H4" s="1">
        <v>505</v>
      </c>
      <c r="I4" s="2">
        <v>425</v>
      </c>
      <c r="J4" s="2">
        <v>415</v>
      </c>
      <c r="K4" s="30"/>
      <c r="L4" s="46"/>
      <c r="M4" s="47"/>
      <c r="N4" s="54">
        <f>SUM(M4:M18)-M5-M13</f>
        <v>0</v>
      </c>
      <c r="O4" s="60">
        <f>SUM(M4:M18)-M4-M12</f>
        <v>0</v>
      </c>
      <c r="P4" s="35"/>
      <c r="Q4" s="54"/>
      <c r="R4" s="54"/>
      <c r="S4" s="54"/>
      <c r="T4" s="60"/>
    </row>
    <row r="5" spans="2:20" ht="14.4" customHeight="1" x14ac:dyDescent="0.25">
      <c r="B5" s="62"/>
      <c r="C5" s="18">
        <v>2</v>
      </c>
      <c r="D5" s="24" t="s">
        <v>58</v>
      </c>
      <c r="E5" s="7">
        <v>1</v>
      </c>
      <c r="F5" s="6" t="s">
        <v>74</v>
      </c>
      <c r="G5" s="6" t="s">
        <v>18</v>
      </c>
      <c r="H5" s="1">
        <v>505</v>
      </c>
      <c r="I5" s="1">
        <v>425</v>
      </c>
      <c r="J5" s="1">
        <v>415</v>
      </c>
      <c r="K5" s="30"/>
      <c r="L5" s="46"/>
      <c r="M5" s="47"/>
      <c r="N5" s="54"/>
      <c r="O5" s="60"/>
      <c r="P5" s="35"/>
      <c r="Q5" s="54"/>
      <c r="R5" s="54"/>
      <c r="S5" s="54"/>
      <c r="T5" s="60"/>
    </row>
    <row r="6" spans="2:20" ht="14.4" customHeight="1" x14ac:dyDescent="0.25">
      <c r="B6" s="62"/>
      <c r="C6" s="18">
        <f>C5+1</f>
        <v>3</v>
      </c>
      <c r="D6" s="24" t="s">
        <v>65</v>
      </c>
      <c r="E6" s="7">
        <v>1</v>
      </c>
      <c r="F6" s="6" t="s">
        <v>59</v>
      </c>
      <c r="G6" s="6"/>
      <c r="H6" s="1">
        <v>490</v>
      </c>
      <c r="I6" s="1">
        <v>410</v>
      </c>
      <c r="J6" s="1">
        <v>258</v>
      </c>
      <c r="K6" s="30">
        <v>535</v>
      </c>
      <c r="L6" s="46"/>
      <c r="M6" s="47"/>
      <c r="N6" s="54"/>
      <c r="O6" s="60"/>
      <c r="P6" s="35"/>
      <c r="Q6" s="54"/>
      <c r="R6" s="54"/>
      <c r="S6" s="54"/>
      <c r="T6" s="60"/>
    </row>
    <row r="7" spans="2:20" ht="14.4" customHeight="1" x14ac:dyDescent="0.25">
      <c r="B7" s="62"/>
      <c r="C7" s="18">
        <f>C6+1</f>
        <v>4</v>
      </c>
      <c r="D7" s="24" t="s">
        <v>64</v>
      </c>
      <c r="E7" s="7">
        <v>1</v>
      </c>
      <c r="F7" s="6" t="s">
        <v>59</v>
      </c>
      <c r="G7" s="6"/>
      <c r="H7" s="1">
        <v>490</v>
      </c>
      <c r="I7" s="1">
        <v>410</v>
      </c>
      <c r="J7" s="1">
        <v>132</v>
      </c>
      <c r="K7" s="30">
        <v>235</v>
      </c>
      <c r="L7" s="46"/>
      <c r="M7" s="47"/>
      <c r="N7" s="54"/>
      <c r="O7" s="60"/>
      <c r="P7" s="35"/>
      <c r="Q7" s="54"/>
      <c r="R7" s="54"/>
      <c r="S7" s="54"/>
      <c r="T7" s="60"/>
    </row>
    <row r="8" spans="2:20" ht="14.4" customHeight="1" x14ac:dyDescent="0.25">
      <c r="B8" s="62"/>
      <c r="C8" s="18">
        <f>C7+1</f>
        <v>5</v>
      </c>
      <c r="D8" s="24" t="s">
        <v>54</v>
      </c>
      <c r="E8" s="7">
        <v>1</v>
      </c>
      <c r="F8" s="89" t="s">
        <v>86</v>
      </c>
      <c r="G8" s="6"/>
      <c r="H8" s="88"/>
      <c r="I8" s="88"/>
      <c r="J8" s="88"/>
      <c r="K8" s="30"/>
      <c r="L8" s="46"/>
      <c r="M8" s="47"/>
      <c r="N8" s="54"/>
      <c r="O8" s="60"/>
      <c r="P8" s="35"/>
      <c r="Q8" s="54"/>
      <c r="R8" s="54"/>
      <c r="S8" s="54"/>
      <c r="T8" s="60"/>
    </row>
    <row r="9" spans="2:20" x14ac:dyDescent="0.25">
      <c r="B9" s="62"/>
      <c r="C9" s="18">
        <f t="shared" ref="C9:C18" si="0">C8+1</f>
        <v>6</v>
      </c>
      <c r="D9" s="24" t="s">
        <v>66</v>
      </c>
      <c r="E9" s="7">
        <v>1</v>
      </c>
      <c r="F9" s="6" t="s">
        <v>60</v>
      </c>
      <c r="G9" s="6"/>
      <c r="H9" s="2" t="s">
        <v>29</v>
      </c>
      <c r="I9" s="1">
        <v>750</v>
      </c>
      <c r="J9" s="1">
        <v>2.7E-2</v>
      </c>
      <c r="K9" s="30"/>
      <c r="L9" s="46"/>
      <c r="M9" s="47"/>
      <c r="N9" s="54"/>
      <c r="O9" s="60"/>
      <c r="P9" s="35"/>
      <c r="Q9" s="54"/>
      <c r="R9" s="54"/>
      <c r="S9" s="54"/>
      <c r="T9" s="60"/>
    </row>
    <row r="10" spans="2:20" x14ac:dyDescent="0.25">
      <c r="B10" s="62"/>
      <c r="C10" s="18">
        <f t="shared" si="0"/>
        <v>7</v>
      </c>
      <c r="D10" s="24" t="s">
        <v>67</v>
      </c>
      <c r="E10" s="7">
        <v>1</v>
      </c>
      <c r="F10" s="6" t="s">
        <v>75</v>
      </c>
      <c r="G10" s="6"/>
      <c r="H10" s="2"/>
      <c r="I10" s="1"/>
      <c r="J10" s="1"/>
      <c r="K10" s="30"/>
      <c r="L10" s="46"/>
      <c r="M10" s="47"/>
      <c r="N10" s="54"/>
      <c r="O10" s="60"/>
      <c r="P10" s="35"/>
      <c r="Q10" s="54"/>
      <c r="R10" s="54"/>
      <c r="S10" s="54"/>
      <c r="T10" s="60"/>
    </row>
    <row r="11" spans="2:20" x14ac:dyDescent="0.25">
      <c r="B11" s="62"/>
      <c r="C11" s="18">
        <f t="shared" si="0"/>
        <v>8</v>
      </c>
      <c r="D11" s="24" t="s">
        <v>61</v>
      </c>
      <c r="E11" s="7">
        <v>1</v>
      </c>
      <c r="F11" s="6" t="s">
        <v>77</v>
      </c>
      <c r="G11" s="6"/>
      <c r="H11" s="2">
        <v>508</v>
      </c>
      <c r="I11" s="1">
        <v>484</v>
      </c>
      <c r="J11" s="1"/>
      <c r="K11" s="30"/>
      <c r="L11" s="46"/>
      <c r="M11" s="47"/>
      <c r="N11" s="54"/>
      <c r="O11" s="60"/>
      <c r="P11" s="35"/>
      <c r="Q11" s="54"/>
      <c r="R11" s="54"/>
      <c r="S11" s="54"/>
      <c r="T11" s="60"/>
    </row>
    <row r="12" spans="2:20" x14ac:dyDescent="0.25">
      <c r="B12" s="62"/>
      <c r="C12" s="18">
        <f t="shared" si="0"/>
        <v>9</v>
      </c>
      <c r="D12" s="24" t="s">
        <v>62</v>
      </c>
      <c r="E12" s="19">
        <v>1</v>
      </c>
      <c r="F12" s="87" t="s">
        <v>85</v>
      </c>
      <c r="G12" s="24" t="s">
        <v>30</v>
      </c>
      <c r="H12" s="42">
        <v>165</v>
      </c>
      <c r="I12" s="42">
        <v>95</v>
      </c>
      <c r="J12" s="25">
        <v>60</v>
      </c>
      <c r="K12" s="26"/>
      <c r="L12" s="46"/>
      <c r="M12" s="47"/>
      <c r="N12" s="54"/>
      <c r="O12" s="60"/>
      <c r="P12" s="35"/>
      <c r="Q12" s="54"/>
      <c r="R12" s="54"/>
      <c r="S12" s="54"/>
      <c r="T12" s="60"/>
    </row>
    <row r="13" spans="2:20" x14ac:dyDescent="0.25">
      <c r="B13" s="62"/>
      <c r="C13" s="18">
        <f t="shared" si="0"/>
        <v>10</v>
      </c>
      <c r="D13" s="24" t="s">
        <v>63</v>
      </c>
      <c r="E13" s="19">
        <v>1</v>
      </c>
      <c r="F13" s="24" t="s">
        <v>78</v>
      </c>
      <c r="G13" s="24"/>
      <c r="H13" s="42">
        <v>165</v>
      </c>
      <c r="I13" s="42">
        <v>95</v>
      </c>
      <c r="J13" s="25">
        <v>60</v>
      </c>
      <c r="K13" s="26"/>
      <c r="L13" s="46"/>
      <c r="M13" s="47"/>
      <c r="N13" s="54"/>
      <c r="O13" s="60"/>
      <c r="P13" s="35"/>
      <c r="Q13" s="54"/>
      <c r="R13" s="54"/>
      <c r="S13" s="54"/>
      <c r="T13" s="60"/>
    </row>
    <row r="14" spans="2:20" x14ac:dyDescent="0.25">
      <c r="B14" s="62"/>
      <c r="C14" s="18">
        <f t="shared" si="0"/>
        <v>11</v>
      </c>
      <c r="D14" s="24" t="s">
        <v>37</v>
      </c>
      <c r="E14" s="7">
        <v>1</v>
      </c>
      <c r="F14" s="6" t="s">
        <v>38</v>
      </c>
      <c r="G14" s="6"/>
      <c r="H14" s="1">
        <v>181</v>
      </c>
      <c r="I14" s="1">
        <v>260</v>
      </c>
      <c r="J14" s="1">
        <v>0.06</v>
      </c>
      <c r="K14" s="30"/>
      <c r="L14" s="46"/>
      <c r="M14" s="47"/>
      <c r="N14" s="54"/>
      <c r="O14" s="60"/>
      <c r="P14" s="35"/>
      <c r="Q14" s="54"/>
      <c r="R14" s="54"/>
      <c r="S14" s="54"/>
      <c r="T14" s="60"/>
    </row>
    <row r="15" spans="2:20" x14ac:dyDescent="0.25">
      <c r="B15" s="62"/>
      <c r="C15" s="18">
        <f t="shared" si="0"/>
        <v>12</v>
      </c>
      <c r="D15" s="24" t="s">
        <v>22</v>
      </c>
      <c r="E15" s="7">
        <v>1</v>
      </c>
      <c r="F15" s="6" t="s">
        <v>31</v>
      </c>
      <c r="G15" s="6" t="s">
        <v>32</v>
      </c>
      <c r="H15" s="1">
        <v>210</v>
      </c>
      <c r="I15" s="1">
        <v>148</v>
      </c>
      <c r="J15" s="1"/>
      <c r="K15" s="30"/>
      <c r="L15" s="46"/>
      <c r="M15" s="47"/>
      <c r="N15" s="54"/>
      <c r="O15" s="60"/>
      <c r="P15" s="35"/>
      <c r="Q15" s="54"/>
      <c r="R15" s="54"/>
      <c r="S15" s="54"/>
      <c r="T15" s="60"/>
    </row>
    <row r="16" spans="2:20" x14ac:dyDescent="0.25">
      <c r="B16" s="62"/>
      <c r="C16" s="18">
        <f t="shared" si="0"/>
        <v>13</v>
      </c>
      <c r="D16" s="24" t="s">
        <v>23</v>
      </c>
      <c r="E16" s="7">
        <v>1</v>
      </c>
      <c r="F16" s="6" t="s">
        <v>33</v>
      </c>
      <c r="G16" s="6" t="s">
        <v>34</v>
      </c>
      <c r="H16" s="1">
        <v>420</v>
      </c>
      <c r="I16" s="1">
        <v>297</v>
      </c>
      <c r="J16" s="1"/>
      <c r="K16" s="30"/>
      <c r="L16" s="47"/>
      <c r="M16" s="47"/>
      <c r="N16" s="54"/>
      <c r="O16" s="60"/>
      <c r="P16" s="35"/>
      <c r="Q16" s="54"/>
      <c r="R16" s="54"/>
      <c r="S16" s="54"/>
      <c r="T16" s="60"/>
    </row>
    <row r="17" spans="2:20" x14ac:dyDescent="0.25">
      <c r="B17" s="62"/>
      <c r="C17" s="18">
        <f t="shared" si="0"/>
        <v>14</v>
      </c>
      <c r="D17" s="24" t="s">
        <v>24</v>
      </c>
      <c r="E17" s="7">
        <v>1</v>
      </c>
      <c r="F17" s="6" t="s">
        <v>35</v>
      </c>
      <c r="G17" s="6" t="s">
        <v>34</v>
      </c>
      <c r="H17" s="1">
        <v>297</v>
      </c>
      <c r="I17" s="1">
        <v>210</v>
      </c>
      <c r="J17" s="1"/>
      <c r="K17" s="30"/>
      <c r="L17" s="47"/>
      <c r="M17" s="47"/>
      <c r="N17" s="54"/>
      <c r="O17" s="60"/>
      <c r="P17" s="35"/>
      <c r="Q17" s="54"/>
      <c r="R17" s="54"/>
      <c r="S17" s="54"/>
      <c r="T17" s="60"/>
    </row>
    <row r="18" spans="2:20" ht="15" thickBot="1" x14ac:dyDescent="0.3">
      <c r="B18" s="63"/>
      <c r="C18" s="20">
        <f t="shared" si="0"/>
        <v>15</v>
      </c>
      <c r="D18" s="43" t="s">
        <v>25</v>
      </c>
      <c r="E18" s="22">
        <v>1</v>
      </c>
      <c r="F18" s="21" t="s">
        <v>36</v>
      </c>
      <c r="G18" s="21" t="s">
        <v>34</v>
      </c>
      <c r="H18" s="23">
        <v>420</v>
      </c>
      <c r="I18" s="23">
        <v>297</v>
      </c>
      <c r="J18" s="23"/>
      <c r="K18" s="32"/>
      <c r="L18" s="48"/>
      <c r="M18" s="48"/>
      <c r="N18" s="64"/>
      <c r="O18" s="61"/>
      <c r="P18" s="36"/>
      <c r="Q18" s="64"/>
      <c r="R18" s="64"/>
      <c r="S18" s="64"/>
      <c r="T18" s="61"/>
    </row>
    <row r="19" spans="2:20" ht="15" thickTop="1" x14ac:dyDescent="0.25">
      <c r="B19" s="65" t="s">
        <v>71</v>
      </c>
      <c r="C19" s="8">
        <v>1</v>
      </c>
      <c r="D19" s="44" t="s">
        <v>69</v>
      </c>
      <c r="E19" s="10">
        <v>1</v>
      </c>
      <c r="F19" s="9" t="s">
        <v>84</v>
      </c>
      <c r="G19" s="9" t="s">
        <v>15</v>
      </c>
      <c r="H19" s="1">
        <v>505</v>
      </c>
      <c r="I19" s="2">
        <v>425</v>
      </c>
      <c r="J19" s="2">
        <v>415</v>
      </c>
      <c r="K19" s="29"/>
      <c r="L19" s="49"/>
      <c r="M19" s="49"/>
      <c r="N19" s="53">
        <f>SUM(M19:M33)-M20-M28</f>
        <v>0</v>
      </c>
      <c r="O19" s="56">
        <f>SUM(M19:M33)-M19-M27</f>
        <v>0</v>
      </c>
      <c r="P19" s="37"/>
      <c r="Q19" s="53"/>
      <c r="R19" s="53"/>
      <c r="S19" s="53"/>
      <c r="T19" s="69"/>
    </row>
    <row r="20" spans="2:20" x14ac:dyDescent="0.25">
      <c r="B20" s="65"/>
      <c r="C20" s="18">
        <v>2</v>
      </c>
      <c r="D20" s="24" t="s">
        <v>58</v>
      </c>
      <c r="E20" s="10">
        <v>1</v>
      </c>
      <c r="F20" s="9" t="s">
        <v>80</v>
      </c>
      <c r="G20" s="9" t="s">
        <v>53</v>
      </c>
      <c r="H20" s="1">
        <v>505</v>
      </c>
      <c r="I20" s="1">
        <v>425</v>
      </c>
      <c r="J20" s="1">
        <v>415</v>
      </c>
      <c r="K20" s="29"/>
      <c r="L20" s="49"/>
      <c r="M20" s="49"/>
      <c r="N20" s="54"/>
      <c r="O20" s="56"/>
      <c r="P20" s="38"/>
      <c r="Q20" s="54"/>
      <c r="R20" s="54"/>
      <c r="S20" s="54"/>
      <c r="T20" s="60"/>
    </row>
    <row r="21" spans="2:20" x14ac:dyDescent="0.25">
      <c r="B21" s="65"/>
      <c r="C21" s="18">
        <f>C20+1</f>
        <v>3</v>
      </c>
      <c r="D21" s="24" t="s">
        <v>5</v>
      </c>
      <c r="E21" s="3">
        <v>1</v>
      </c>
      <c r="F21" s="2" t="s">
        <v>59</v>
      </c>
      <c r="G21" s="1"/>
      <c r="H21" s="1">
        <v>410</v>
      </c>
      <c r="I21" s="1">
        <v>360</v>
      </c>
      <c r="J21" s="6">
        <v>116</v>
      </c>
      <c r="K21" s="30">
        <v>155</v>
      </c>
      <c r="L21" s="47"/>
      <c r="M21" s="49"/>
      <c r="N21" s="54"/>
      <c r="O21" s="56"/>
      <c r="P21" s="38"/>
      <c r="Q21" s="54"/>
      <c r="R21" s="54"/>
      <c r="S21" s="54"/>
      <c r="T21" s="60"/>
    </row>
    <row r="22" spans="2:20" x14ac:dyDescent="0.25">
      <c r="B22" s="65"/>
      <c r="C22" s="18">
        <f t="shared" ref="C22:C33" si="1">C21+1</f>
        <v>4</v>
      </c>
      <c r="D22" s="24" t="s">
        <v>6</v>
      </c>
      <c r="E22" s="3">
        <v>1</v>
      </c>
      <c r="F22" s="2" t="s">
        <v>59</v>
      </c>
      <c r="G22" s="1"/>
      <c r="H22" s="1">
        <v>410</v>
      </c>
      <c r="I22" s="1">
        <v>360</v>
      </c>
      <c r="J22" s="6">
        <v>116</v>
      </c>
      <c r="K22" s="30">
        <v>155</v>
      </c>
      <c r="L22" s="47"/>
      <c r="M22" s="49"/>
      <c r="N22" s="54"/>
      <c r="O22" s="56"/>
      <c r="P22" s="38"/>
      <c r="Q22" s="54"/>
      <c r="R22" s="54"/>
      <c r="S22" s="54"/>
      <c r="T22" s="60"/>
    </row>
    <row r="23" spans="2:20" x14ac:dyDescent="0.25">
      <c r="B23" s="65"/>
      <c r="C23" s="18">
        <f t="shared" si="1"/>
        <v>5</v>
      </c>
      <c r="D23" s="24" t="s">
        <v>54</v>
      </c>
      <c r="E23" s="7">
        <v>1</v>
      </c>
      <c r="F23" s="89" t="s">
        <v>86</v>
      </c>
      <c r="G23" s="6"/>
      <c r="H23" s="88"/>
      <c r="I23" s="88"/>
      <c r="J23" s="88"/>
      <c r="K23" s="30"/>
      <c r="L23" s="46"/>
      <c r="M23" s="47"/>
      <c r="N23" s="54"/>
      <c r="O23" s="56"/>
      <c r="P23" s="38"/>
      <c r="Q23" s="54"/>
      <c r="R23" s="54"/>
      <c r="S23" s="54"/>
      <c r="T23" s="60"/>
    </row>
    <row r="24" spans="2:20" x14ac:dyDescent="0.25">
      <c r="B24" s="65"/>
      <c r="C24" s="18">
        <f t="shared" si="1"/>
        <v>6</v>
      </c>
      <c r="D24" s="24" t="s">
        <v>66</v>
      </c>
      <c r="E24" s="3">
        <v>1</v>
      </c>
      <c r="F24" s="2" t="s">
        <v>52</v>
      </c>
      <c r="G24" s="1"/>
      <c r="H24" s="2" t="s">
        <v>28</v>
      </c>
      <c r="I24" s="2">
        <v>750</v>
      </c>
      <c r="J24" s="2">
        <v>2.7E-2</v>
      </c>
      <c r="K24" s="30"/>
      <c r="L24" s="47"/>
      <c r="M24" s="49"/>
      <c r="N24" s="54"/>
      <c r="O24" s="56"/>
      <c r="P24" s="38"/>
      <c r="Q24" s="54"/>
      <c r="R24" s="54"/>
      <c r="S24" s="54"/>
      <c r="T24" s="60"/>
    </row>
    <row r="25" spans="2:20" x14ac:dyDescent="0.25">
      <c r="B25" s="65"/>
      <c r="C25" s="18">
        <f t="shared" si="1"/>
        <v>7</v>
      </c>
      <c r="D25" s="24" t="s">
        <v>67</v>
      </c>
      <c r="E25" s="3">
        <v>1</v>
      </c>
      <c r="F25" s="6" t="s">
        <v>75</v>
      </c>
      <c r="G25" s="1"/>
      <c r="H25" s="2"/>
      <c r="I25" s="2"/>
      <c r="J25" s="2"/>
      <c r="K25" s="30"/>
      <c r="L25" s="47"/>
      <c r="M25" s="49"/>
      <c r="N25" s="54"/>
      <c r="O25" s="56"/>
      <c r="P25" s="38"/>
      <c r="Q25" s="54"/>
      <c r="R25" s="54"/>
      <c r="S25" s="54"/>
      <c r="T25" s="60"/>
    </row>
    <row r="26" spans="2:20" x14ac:dyDescent="0.25">
      <c r="B26" s="65"/>
      <c r="C26" s="18">
        <f t="shared" si="1"/>
        <v>8</v>
      </c>
      <c r="D26" s="24" t="s">
        <v>61</v>
      </c>
      <c r="E26" s="7">
        <v>1</v>
      </c>
      <c r="F26" s="6" t="s">
        <v>77</v>
      </c>
      <c r="G26" s="6"/>
      <c r="H26" s="2">
        <v>508</v>
      </c>
      <c r="I26" s="2">
        <v>484</v>
      </c>
      <c r="J26" s="1"/>
      <c r="K26" s="30"/>
      <c r="L26" s="46"/>
      <c r="M26" s="49"/>
      <c r="N26" s="54"/>
      <c r="O26" s="56"/>
      <c r="P26" s="38"/>
      <c r="Q26" s="54"/>
      <c r="R26" s="54"/>
      <c r="S26" s="54"/>
      <c r="T26" s="60"/>
    </row>
    <row r="27" spans="2:20" x14ac:dyDescent="0.25">
      <c r="B27" s="65"/>
      <c r="C27" s="18">
        <f t="shared" si="1"/>
        <v>9</v>
      </c>
      <c r="D27" s="24" t="s">
        <v>62</v>
      </c>
      <c r="E27" s="19">
        <v>1</v>
      </c>
      <c r="F27" s="24" t="s">
        <v>79</v>
      </c>
      <c r="G27" s="24"/>
      <c r="H27" s="25">
        <v>230</v>
      </c>
      <c r="I27" s="25">
        <v>155</v>
      </c>
      <c r="J27" s="25"/>
      <c r="K27" s="26"/>
      <c r="L27" s="46"/>
      <c r="M27" s="49"/>
      <c r="N27" s="54"/>
      <c r="O27" s="56"/>
      <c r="P27" s="38"/>
      <c r="Q27" s="54"/>
      <c r="R27" s="54"/>
      <c r="S27" s="54"/>
      <c r="T27" s="60"/>
    </row>
    <row r="28" spans="2:20" x14ac:dyDescent="0.25">
      <c r="B28" s="65"/>
      <c r="C28" s="18">
        <f t="shared" si="1"/>
        <v>10</v>
      </c>
      <c r="D28" s="24" t="s">
        <v>63</v>
      </c>
      <c r="E28" s="19">
        <v>1</v>
      </c>
      <c r="F28" s="24" t="s">
        <v>76</v>
      </c>
      <c r="G28" s="24"/>
      <c r="H28" s="25">
        <v>230</v>
      </c>
      <c r="I28" s="25">
        <v>155</v>
      </c>
      <c r="J28" s="25"/>
      <c r="K28" s="26"/>
      <c r="L28" s="46"/>
      <c r="M28" s="49"/>
      <c r="N28" s="54"/>
      <c r="O28" s="56"/>
      <c r="P28" s="38"/>
      <c r="Q28" s="54"/>
      <c r="R28" s="54"/>
      <c r="S28" s="54"/>
      <c r="T28" s="60"/>
    </row>
    <row r="29" spans="2:20" x14ac:dyDescent="0.25">
      <c r="B29" s="66"/>
      <c r="C29" s="18">
        <f t="shared" si="1"/>
        <v>11</v>
      </c>
      <c r="D29" s="24" t="s">
        <v>39</v>
      </c>
      <c r="E29" s="3">
        <v>1</v>
      </c>
      <c r="F29" s="2" t="s">
        <v>40</v>
      </c>
      <c r="G29" s="1"/>
      <c r="H29" s="1">
        <v>260</v>
      </c>
      <c r="I29" s="1">
        <v>181</v>
      </c>
      <c r="J29" s="1">
        <v>0.04</v>
      </c>
      <c r="K29" s="30"/>
      <c r="L29" s="47"/>
      <c r="M29" s="49"/>
      <c r="N29" s="54"/>
      <c r="O29" s="56"/>
      <c r="P29" s="39"/>
      <c r="Q29" s="54"/>
      <c r="R29" s="54"/>
      <c r="S29" s="54"/>
      <c r="T29" s="60"/>
    </row>
    <row r="30" spans="2:20" x14ac:dyDescent="0.25">
      <c r="B30" s="66"/>
      <c r="C30" s="18">
        <f t="shared" si="1"/>
        <v>12</v>
      </c>
      <c r="D30" s="2" t="s">
        <v>41</v>
      </c>
      <c r="E30" s="3">
        <v>1</v>
      </c>
      <c r="F30" s="2" t="s">
        <v>42</v>
      </c>
      <c r="G30" s="6" t="s">
        <v>43</v>
      </c>
      <c r="H30" s="1">
        <v>210</v>
      </c>
      <c r="I30" s="1">
        <v>148</v>
      </c>
      <c r="J30" s="1"/>
      <c r="K30" s="30"/>
      <c r="L30" s="47"/>
      <c r="M30" s="49"/>
      <c r="N30" s="54"/>
      <c r="O30" s="56"/>
      <c r="P30" s="35"/>
      <c r="Q30" s="54"/>
      <c r="R30" s="54"/>
      <c r="S30" s="54"/>
      <c r="T30" s="60"/>
    </row>
    <row r="31" spans="2:20" x14ac:dyDescent="0.25">
      <c r="B31" s="66"/>
      <c r="C31" s="18">
        <f t="shared" si="1"/>
        <v>13</v>
      </c>
      <c r="D31" s="2" t="s">
        <v>44</v>
      </c>
      <c r="E31" s="3">
        <v>1</v>
      </c>
      <c r="F31" s="2" t="s">
        <v>45</v>
      </c>
      <c r="G31" s="6" t="s">
        <v>46</v>
      </c>
      <c r="H31" s="1">
        <v>420</v>
      </c>
      <c r="I31" s="1">
        <v>297</v>
      </c>
      <c r="J31" s="1"/>
      <c r="K31" s="30"/>
      <c r="L31" s="47"/>
      <c r="M31" s="49"/>
      <c r="N31" s="54"/>
      <c r="O31" s="56"/>
      <c r="P31" s="40"/>
      <c r="Q31" s="54"/>
      <c r="R31" s="54"/>
      <c r="S31" s="54"/>
      <c r="T31" s="60"/>
    </row>
    <row r="32" spans="2:20" x14ac:dyDescent="0.25">
      <c r="B32" s="66"/>
      <c r="C32" s="18">
        <f t="shared" si="1"/>
        <v>14</v>
      </c>
      <c r="D32" s="2" t="s">
        <v>47</v>
      </c>
      <c r="E32" s="3">
        <v>1</v>
      </c>
      <c r="F32" s="2" t="s">
        <v>48</v>
      </c>
      <c r="G32" s="6" t="s">
        <v>46</v>
      </c>
      <c r="H32" s="1">
        <v>297</v>
      </c>
      <c r="I32" s="1">
        <v>210</v>
      </c>
      <c r="J32" s="1"/>
      <c r="K32" s="30"/>
      <c r="L32" s="47"/>
      <c r="M32" s="49"/>
      <c r="N32" s="54"/>
      <c r="O32" s="56"/>
      <c r="P32" s="40"/>
      <c r="Q32" s="54"/>
      <c r="R32" s="54"/>
      <c r="S32" s="54"/>
      <c r="T32" s="60"/>
    </row>
    <row r="33" spans="2:20" ht="15" thickBot="1" x14ac:dyDescent="0.3">
      <c r="B33" s="67"/>
      <c r="C33" s="20">
        <f t="shared" si="1"/>
        <v>15</v>
      </c>
      <c r="D33" s="33" t="s">
        <v>49</v>
      </c>
      <c r="E33" s="34">
        <v>1</v>
      </c>
      <c r="F33" s="33" t="s">
        <v>50</v>
      </c>
      <c r="G33" s="21" t="s">
        <v>46</v>
      </c>
      <c r="H33" s="23">
        <v>420</v>
      </c>
      <c r="I33" s="23">
        <v>297</v>
      </c>
      <c r="J33" s="23"/>
      <c r="K33" s="32"/>
      <c r="L33" s="48"/>
      <c r="M33" s="50"/>
      <c r="N33" s="64"/>
      <c r="O33" s="68"/>
      <c r="P33" s="41"/>
      <c r="Q33" s="64"/>
      <c r="R33" s="64"/>
      <c r="S33" s="64"/>
      <c r="T33" s="61"/>
    </row>
    <row r="34" spans="2:20" ht="15" thickTop="1" x14ac:dyDescent="0.25">
      <c r="B34" s="65" t="s">
        <v>70</v>
      </c>
      <c r="C34" s="8">
        <v>1</v>
      </c>
      <c r="D34" s="9" t="s">
        <v>57</v>
      </c>
      <c r="E34" s="10">
        <v>1</v>
      </c>
      <c r="F34" s="9" t="s">
        <v>82</v>
      </c>
      <c r="G34" s="9" t="s">
        <v>15</v>
      </c>
      <c r="H34" s="11">
        <v>473</v>
      </c>
      <c r="I34" s="11">
        <v>432</v>
      </c>
      <c r="J34" s="11">
        <v>422</v>
      </c>
      <c r="K34" s="29"/>
      <c r="L34" s="49"/>
      <c r="M34" s="49"/>
      <c r="N34" s="53">
        <f>SUM(M34:M45)-M35</f>
        <v>0</v>
      </c>
      <c r="O34" s="56">
        <f>SUM(M34:M45)-M34</f>
        <v>0</v>
      </c>
      <c r="P34" s="37"/>
      <c r="Q34" s="53"/>
      <c r="R34" s="53"/>
      <c r="S34" s="53"/>
      <c r="T34" s="69"/>
    </row>
    <row r="35" spans="2:20" x14ac:dyDescent="0.25">
      <c r="B35" s="65"/>
      <c r="C35" s="18">
        <f>C34+1</f>
        <v>2</v>
      </c>
      <c r="D35" s="2" t="s">
        <v>58</v>
      </c>
      <c r="E35" s="10">
        <v>1</v>
      </c>
      <c r="F35" s="9" t="s">
        <v>81</v>
      </c>
      <c r="G35" s="9" t="s">
        <v>53</v>
      </c>
      <c r="H35" s="11">
        <v>473</v>
      </c>
      <c r="I35" s="11">
        <v>432</v>
      </c>
      <c r="J35" s="11">
        <v>422</v>
      </c>
      <c r="K35" s="29"/>
      <c r="L35" s="49"/>
      <c r="M35" s="49"/>
      <c r="N35" s="54"/>
      <c r="O35" s="56"/>
      <c r="P35" s="38"/>
      <c r="Q35" s="54"/>
      <c r="R35" s="54"/>
      <c r="S35" s="54"/>
      <c r="T35" s="60"/>
    </row>
    <row r="36" spans="2:20" x14ac:dyDescent="0.25">
      <c r="B36" s="66"/>
      <c r="C36" s="18">
        <f t="shared" ref="C36:C45" si="2">C35+1</f>
        <v>3</v>
      </c>
      <c r="D36" s="2" t="s">
        <v>5</v>
      </c>
      <c r="E36" s="3">
        <v>1</v>
      </c>
      <c r="F36" s="1" t="s">
        <v>27</v>
      </c>
      <c r="G36" s="1"/>
      <c r="H36" s="1">
        <v>410</v>
      </c>
      <c r="I36" s="1">
        <v>360</v>
      </c>
      <c r="J36" s="6">
        <v>90</v>
      </c>
      <c r="K36" s="30">
        <v>124</v>
      </c>
      <c r="L36" s="47"/>
      <c r="M36" s="49"/>
      <c r="N36" s="54"/>
      <c r="O36" s="56"/>
      <c r="P36" s="58" t="s">
        <v>55</v>
      </c>
      <c r="Q36" s="54"/>
      <c r="R36" s="54"/>
      <c r="S36" s="54"/>
      <c r="T36" s="60"/>
    </row>
    <row r="37" spans="2:20" x14ac:dyDescent="0.25">
      <c r="B37" s="66"/>
      <c r="C37" s="18">
        <f t="shared" si="2"/>
        <v>4</v>
      </c>
      <c r="D37" s="2" t="s">
        <v>6</v>
      </c>
      <c r="E37" s="3">
        <v>1</v>
      </c>
      <c r="F37" s="1" t="s">
        <v>27</v>
      </c>
      <c r="G37" s="1"/>
      <c r="H37" s="1">
        <v>410</v>
      </c>
      <c r="I37" s="1">
        <v>360</v>
      </c>
      <c r="J37" s="6">
        <v>90</v>
      </c>
      <c r="K37" s="30">
        <v>124</v>
      </c>
      <c r="L37" s="47"/>
      <c r="M37" s="49"/>
      <c r="N37" s="54"/>
      <c r="O37" s="56"/>
      <c r="P37" s="59"/>
      <c r="Q37" s="54"/>
      <c r="R37" s="54"/>
      <c r="S37" s="54"/>
      <c r="T37" s="60"/>
    </row>
    <row r="38" spans="2:20" x14ac:dyDescent="0.25">
      <c r="B38" s="66"/>
      <c r="C38" s="18">
        <f t="shared" si="2"/>
        <v>5</v>
      </c>
      <c r="D38" s="2" t="s">
        <v>51</v>
      </c>
      <c r="E38" s="3">
        <v>1</v>
      </c>
      <c r="F38" s="2" t="s">
        <v>52</v>
      </c>
      <c r="G38" s="1"/>
      <c r="H38" s="2" t="s">
        <v>28</v>
      </c>
      <c r="I38" s="2">
        <v>750</v>
      </c>
      <c r="J38" s="2">
        <v>2.7E-2</v>
      </c>
      <c r="K38" s="30"/>
      <c r="L38" s="47"/>
      <c r="M38" s="49"/>
      <c r="N38" s="54"/>
      <c r="O38" s="56"/>
      <c r="P38" s="38"/>
      <c r="Q38" s="54"/>
      <c r="R38" s="54"/>
      <c r="S38" s="54"/>
      <c r="T38" s="60"/>
    </row>
    <row r="39" spans="2:20" x14ac:dyDescent="0.25">
      <c r="B39" s="66"/>
      <c r="C39" s="18">
        <f t="shared" si="2"/>
        <v>6</v>
      </c>
      <c r="D39" s="42" t="s">
        <v>67</v>
      </c>
      <c r="E39" s="3">
        <v>1</v>
      </c>
      <c r="F39" s="6" t="s">
        <v>75</v>
      </c>
      <c r="G39" s="1"/>
      <c r="H39" s="2"/>
      <c r="I39" s="2"/>
      <c r="J39" s="2"/>
      <c r="K39" s="30"/>
      <c r="L39" s="47"/>
      <c r="M39" s="49"/>
      <c r="N39" s="54"/>
      <c r="O39" s="56"/>
      <c r="P39" s="38"/>
      <c r="Q39" s="54"/>
      <c r="R39" s="54"/>
      <c r="S39" s="54"/>
      <c r="T39" s="60"/>
    </row>
    <row r="40" spans="2:20" x14ac:dyDescent="0.25">
      <c r="B40" s="66"/>
      <c r="C40" s="18">
        <f t="shared" si="2"/>
        <v>7</v>
      </c>
      <c r="D40" s="42" t="s">
        <v>61</v>
      </c>
      <c r="E40" s="3">
        <v>1</v>
      </c>
      <c r="F40" s="6" t="s">
        <v>77</v>
      </c>
      <c r="G40" s="1"/>
      <c r="H40" s="2">
        <v>508</v>
      </c>
      <c r="I40" s="2">
        <v>484</v>
      </c>
      <c r="J40" s="2"/>
      <c r="K40" s="30"/>
      <c r="L40" s="47"/>
      <c r="M40" s="49"/>
      <c r="N40" s="54"/>
      <c r="O40" s="56"/>
      <c r="P40" s="38"/>
      <c r="Q40" s="54"/>
      <c r="R40" s="54"/>
      <c r="S40" s="54"/>
      <c r="T40" s="60"/>
    </row>
    <row r="41" spans="2:20" x14ac:dyDescent="0.25">
      <c r="B41" s="66"/>
      <c r="C41" s="18">
        <f t="shared" si="2"/>
        <v>8</v>
      </c>
      <c r="D41" s="2" t="s">
        <v>39</v>
      </c>
      <c r="E41" s="3">
        <v>1</v>
      </c>
      <c r="F41" s="2" t="s">
        <v>40</v>
      </c>
      <c r="G41" s="1"/>
      <c r="H41" s="1">
        <v>260</v>
      </c>
      <c r="I41" s="1">
        <v>181</v>
      </c>
      <c r="J41" s="1">
        <v>0.04</v>
      </c>
      <c r="K41" s="30"/>
      <c r="L41" s="47"/>
      <c r="M41" s="49"/>
      <c r="N41" s="54"/>
      <c r="O41" s="56"/>
      <c r="P41" s="39"/>
      <c r="Q41" s="54"/>
      <c r="R41" s="54"/>
      <c r="S41" s="54"/>
      <c r="T41" s="60"/>
    </row>
    <row r="42" spans="2:20" x14ac:dyDescent="0.25">
      <c r="B42" s="66"/>
      <c r="C42" s="18">
        <f t="shared" si="2"/>
        <v>9</v>
      </c>
      <c r="D42" s="2" t="s">
        <v>41</v>
      </c>
      <c r="E42" s="3">
        <v>1</v>
      </c>
      <c r="F42" s="2" t="s">
        <v>42</v>
      </c>
      <c r="G42" s="6" t="s">
        <v>43</v>
      </c>
      <c r="H42" s="1">
        <v>210</v>
      </c>
      <c r="I42" s="1">
        <v>148</v>
      </c>
      <c r="J42" s="1"/>
      <c r="K42" s="30"/>
      <c r="L42" s="47"/>
      <c r="M42" s="49"/>
      <c r="N42" s="54"/>
      <c r="O42" s="56"/>
      <c r="P42" s="35"/>
      <c r="Q42" s="54"/>
      <c r="R42" s="54"/>
      <c r="S42" s="54"/>
      <c r="T42" s="60"/>
    </row>
    <row r="43" spans="2:20" x14ac:dyDescent="0.25">
      <c r="B43" s="66"/>
      <c r="C43" s="18">
        <f t="shared" si="2"/>
        <v>10</v>
      </c>
      <c r="D43" s="2" t="s">
        <v>44</v>
      </c>
      <c r="E43" s="3">
        <v>1</v>
      </c>
      <c r="F43" s="2" t="s">
        <v>45</v>
      </c>
      <c r="G43" s="6" t="s">
        <v>46</v>
      </c>
      <c r="H43" s="1">
        <v>420</v>
      </c>
      <c r="I43" s="1">
        <v>297</v>
      </c>
      <c r="J43" s="1"/>
      <c r="K43" s="30"/>
      <c r="L43" s="47"/>
      <c r="M43" s="49"/>
      <c r="N43" s="54"/>
      <c r="O43" s="56"/>
      <c r="P43" s="40"/>
      <c r="Q43" s="54"/>
      <c r="R43" s="54"/>
      <c r="S43" s="54"/>
      <c r="T43" s="60"/>
    </row>
    <row r="44" spans="2:20" x14ac:dyDescent="0.25">
      <c r="B44" s="66"/>
      <c r="C44" s="18">
        <f t="shared" si="2"/>
        <v>11</v>
      </c>
      <c r="D44" s="2" t="s">
        <v>47</v>
      </c>
      <c r="E44" s="3">
        <v>1</v>
      </c>
      <c r="F44" s="2" t="s">
        <v>48</v>
      </c>
      <c r="G44" s="6" t="s">
        <v>46</v>
      </c>
      <c r="H44" s="1">
        <v>297</v>
      </c>
      <c r="I44" s="1">
        <v>210</v>
      </c>
      <c r="J44" s="1"/>
      <c r="K44" s="30"/>
      <c r="L44" s="47"/>
      <c r="M44" s="49"/>
      <c r="N44" s="54"/>
      <c r="O44" s="56"/>
      <c r="P44" s="40"/>
      <c r="Q44" s="54"/>
      <c r="R44" s="54"/>
      <c r="S44" s="54"/>
      <c r="T44" s="60"/>
    </row>
    <row r="45" spans="2:20" ht="15" thickBot="1" x14ac:dyDescent="0.3">
      <c r="B45" s="86"/>
      <c r="C45" s="12">
        <f t="shared" si="2"/>
        <v>12</v>
      </c>
      <c r="D45" s="13" t="s">
        <v>49</v>
      </c>
      <c r="E45" s="14">
        <v>1</v>
      </c>
      <c r="F45" s="13" t="s">
        <v>50</v>
      </c>
      <c r="G45" s="15" t="s">
        <v>46</v>
      </c>
      <c r="H45" s="16">
        <v>420</v>
      </c>
      <c r="I45" s="16">
        <v>297</v>
      </c>
      <c r="J45" s="16"/>
      <c r="K45" s="31"/>
      <c r="L45" s="51"/>
      <c r="M45" s="52"/>
      <c r="N45" s="55"/>
      <c r="O45" s="57"/>
      <c r="P45" s="41"/>
      <c r="Q45" s="55"/>
      <c r="R45" s="55"/>
      <c r="S45" s="55"/>
      <c r="T45" s="74"/>
    </row>
    <row r="46" spans="2:20" ht="18" x14ac:dyDescent="0.25">
      <c r="B46" s="27" t="s">
        <v>56</v>
      </c>
    </row>
  </sheetData>
  <mergeCells count="25">
    <mergeCell ref="Q19:T33"/>
    <mergeCell ref="Q2:T3"/>
    <mergeCell ref="Q34:T45"/>
    <mergeCell ref="Q4:T18"/>
    <mergeCell ref="B2:B3"/>
    <mergeCell ref="H2:J2"/>
    <mergeCell ref="F2:F3"/>
    <mergeCell ref="D2:D3"/>
    <mergeCell ref="E2:E3"/>
    <mergeCell ref="P2:P3"/>
    <mergeCell ref="N2:O2"/>
    <mergeCell ref="K2:K3"/>
    <mergeCell ref="C2:C3"/>
    <mergeCell ref="G2:G3"/>
    <mergeCell ref="L2:M2"/>
    <mergeCell ref="B34:B45"/>
    <mergeCell ref="N34:N45"/>
    <mergeCell ref="O34:O45"/>
    <mergeCell ref="P36:P37"/>
    <mergeCell ref="O4:O18"/>
    <mergeCell ref="B4:B18"/>
    <mergeCell ref="N4:N18"/>
    <mergeCell ref="B19:B33"/>
    <mergeCell ref="N19:N33"/>
    <mergeCell ref="O19:O3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C897-7F2D-4368-95E4-08518626BD80}">
  <dimension ref="A1"/>
  <sheetViews>
    <sheetView workbookViewId="0">
      <selection activeCell="G23" sqref="G23"/>
    </sheetView>
  </sheetViews>
  <sheetFormatPr defaultRowHeight="14.4" x14ac:dyDescent="0.25"/>
  <sheetData/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A0B2-A133-46A1-AE5E-341855D54D1D}">
  <dimension ref="A1"/>
  <sheetViews>
    <sheetView workbookViewId="0">
      <selection activeCell="J25" sqref="J25"/>
    </sheetView>
  </sheetViews>
  <sheetFormatPr defaultRowHeight="14.4" x14ac:dyDescent="0.25"/>
  <sheetData/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3E4E-ADDA-43B1-B933-7C5B82741DA3}">
  <dimension ref="A1"/>
  <sheetViews>
    <sheetView zoomScale="85" zoomScaleNormal="85" workbookViewId="0">
      <selection activeCell="O20" sqref="O20"/>
    </sheetView>
  </sheetViews>
  <sheetFormatPr defaultRowHeight="14.4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包装构成及参数</vt:lpstr>
      <vt:lpstr>案一</vt:lpstr>
      <vt:lpstr>案二</vt:lpstr>
      <vt:lpstr>案三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luo</dc:creator>
  <cp:lastModifiedBy>admin</cp:lastModifiedBy>
  <dcterms:created xsi:type="dcterms:W3CDTF">2021-03-23T06:17:00Z</dcterms:created>
  <dcterms:modified xsi:type="dcterms:W3CDTF">2021-06-07T10:27:29Z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18787D8FC61B447193F7B018759C29D2</vt:lpwstr>
  </property>
  <property fmtid="{D5CDD505-2E9C-101B-9397-08002B2CF9AE}" pid="3" name="KSOProductBuildVer">
    <vt:lpwstr>2052-11.1.0.10356</vt:lpwstr>
  </property>
</Properties>
</file>